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wn Hall\Documents\Budget\FY2019-20\"/>
    </mc:Choice>
  </mc:AlternateContent>
  <xr:revisionPtr revIDLastSave="0" documentId="13_ncr:1_{1B15EF9B-D612-4A8D-B0DD-9D5EAC9B8006}" xr6:coauthVersionLast="45" xr6:coauthVersionMax="45" xr10:uidLastSave="{00000000-0000-0000-0000-000000000000}"/>
  <bookViews>
    <workbookView xWindow="-120" yWindow="-120" windowWidth="29040" windowHeight="15840" activeTab="1" xr2:uid="{8EF5EBCA-6903-450F-8917-8CEB89A67911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Sheet1!$A:$F,Sheet1!$1:$2</definedName>
    <definedName name="QB_COLUMN_76200" localSheetId="1" hidden="1">Sheet1!$G$2</definedName>
    <definedName name="QB_DATA_0" localSheetId="1" hidden="1">Sheet1!$5:$5,Sheet1!$7:$7,Sheet1!$8:$8,Sheet1!$9:$9,Sheet1!$11:$11,Sheet1!$12:$12,Sheet1!$14:$14,Sheet1!$15:$15,Sheet1!$18:$18,Sheet1!$20:$20,Sheet1!$22:$22,Sheet1!$24:$24,Sheet1!$25:$25,Sheet1!$26:$26,Sheet1!$28:$28,Sheet1!$29:$29</definedName>
    <definedName name="QB_DATA_1" localSheetId="1" hidden="1">Sheet1!$34:$34,Sheet1!$35:$35,Sheet1!$36:$36,Sheet1!$39:$39,Sheet1!$41:$41,Sheet1!$42:$42,Sheet1!$44:$44,Sheet1!$45:$45,Sheet1!$46:$46,Sheet1!$47:$47,Sheet1!$48:$48,Sheet1!$49:$49,Sheet1!$50:$50,Sheet1!$54:$54,Sheet1!$55:$55,Sheet1!$56:$56</definedName>
    <definedName name="QB_DATA_2" localSheetId="1" hidden="1">Sheet1!$57:$57,Sheet1!$60:$60,Sheet1!$61:$61,Sheet1!$62:$62,Sheet1!$64:$64,Sheet1!$65:$65,Sheet1!$66:$66,Sheet1!$67:$67,Sheet1!$69:$69,Sheet1!$70:$70,Sheet1!$71:$71,Sheet1!$73:$73,Sheet1!$75:$75,Sheet1!$76:$76,Sheet1!$77:$77,Sheet1!$78:$78</definedName>
    <definedName name="QB_DATA_3" localSheetId="1" hidden="1">Sheet1!$80:$80,Sheet1!$81:$81,Sheet1!$84:$84,Sheet1!$85:$85,Sheet1!$86:$86,Sheet1!$87:$87,Sheet1!$88:$88,Sheet1!$89:$89,Sheet1!$92:$92,Sheet1!$93:$93,Sheet1!$94:$94,Sheet1!$95:$95,Sheet1!$97:$97,Sheet1!$98:$98,Sheet1!$100:$100,Sheet1!$102:$102</definedName>
    <definedName name="QB_FORMULA_0" localSheetId="1" hidden="1">Sheet1!$G$10,Sheet1!$G$16,Sheet1!$G$21,Sheet1!$G$23,Sheet1!$G$30,Sheet1!$G$31,Sheet1!$G$37,Sheet1!$G$43,Sheet1!$G$51,Sheet1!$G$58,Sheet1!$G$63,Sheet1!$G$72,Sheet1!$G$79,Sheet1!$G$82,Sheet1!$G$90,Sheet1!$G$99</definedName>
    <definedName name="QB_FORMULA_1" localSheetId="1" hidden="1">Sheet1!$G$103,Sheet1!$G$104,Sheet1!$G$105,Sheet1!$G$106,Sheet1!$G$107</definedName>
    <definedName name="QB_ROW_10240" localSheetId="1" hidden="1">Sheet1!$E$15</definedName>
    <definedName name="QB_ROW_11030" localSheetId="1" hidden="1">Sheet1!$D$17</definedName>
    <definedName name="QB_ROW_11330" localSheetId="1" hidden="1">Sheet1!$D$23</definedName>
    <definedName name="QB_ROW_119030" localSheetId="1" hidden="1">Sheet1!$D$38</definedName>
    <definedName name="QB_ROW_119330" localSheetId="1" hidden="1">Sheet1!$D$51</definedName>
    <definedName name="QB_ROW_12240" localSheetId="1" hidden="1">Sheet1!$E$18</definedName>
    <definedName name="QB_ROW_127240" localSheetId="1" hidden="1">Sheet1!$E$44</definedName>
    <definedName name="QB_ROW_13040" localSheetId="1" hidden="1">Sheet1!$E$19</definedName>
    <definedName name="QB_ROW_131240" localSheetId="1" hidden="1">Sheet1!$E$22</definedName>
    <definedName name="QB_ROW_13250" localSheetId="1" hidden="1">Sheet1!$F$20</definedName>
    <definedName name="QB_ROW_13340" localSheetId="1" hidden="1">Sheet1!$E$21</definedName>
    <definedName name="QB_ROW_141240" localSheetId="1" hidden="1">Sheet1!$E$9</definedName>
    <definedName name="QB_ROW_145240" localSheetId="1" hidden="1">Sheet1!$E$14</definedName>
    <definedName name="QB_ROW_149240" localSheetId="1" hidden="1">Sheet1!$E$86</definedName>
    <definedName name="QB_ROW_150240" localSheetId="1" hidden="1">Sheet1!$E$45</definedName>
    <definedName name="QB_ROW_151040" localSheetId="1" hidden="1">Sheet1!$E$96</definedName>
    <definedName name="QB_ROW_151340" localSheetId="1" hidden="1">Sheet1!$E$99</definedName>
    <definedName name="QB_ROW_152040" localSheetId="1" hidden="1">Sheet1!$E$59</definedName>
    <definedName name="QB_ROW_15230" localSheetId="1" hidden="1">Sheet1!$D$24</definedName>
    <definedName name="QB_ROW_152340" localSheetId="1" hidden="1">Sheet1!$E$63</definedName>
    <definedName name="QB_ROW_153240" localSheetId="1" hidden="1">Sheet1!$E$64</definedName>
    <definedName name="QB_ROW_154240" localSheetId="1" hidden="1">Sheet1!$E$36</definedName>
    <definedName name="QB_ROW_155240" localSheetId="1" hidden="1">Sheet1!$E$100</definedName>
    <definedName name="QB_ROW_156240" localSheetId="1" hidden="1">Sheet1!$E$65</definedName>
    <definedName name="QB_ROW_157040" localSheetId="1" hidden="1">Sheet1!$E$53</definedName>
    <definedName name="QB_ROW_157340" localSheetId="1" hidden="1">Sheet1!$E$58</definedName>
    <definedName name="QB_ROW_159240" localSheetId="1" hidden="1">Sheet1!$E$81</definedName>
    <definedName name="QB_ROW_160240" localSheetId="1" hidden="1">Sheet1!$E$67</definedName>
    <definedName name="QB_ROW_161030" localSheetId="1" hidden="1">Sheet1!$D$83</definedName>
    <definedName name="QB_ROW_161330" localSheetId="1" hidden="1">Sheet1!$D$90</definedName>
    <definedName name="QB_ROW_162240" localSheetId="1" hidden="1">Sheet1!$E$92</definedName>
    <definedName name="QB_ROW_163240" localSheetId="1" hidden="1">Sheet1!$E$46</definedName>
    <definedName name="QB_ROW_164250" localSheetId="1" hidden="1">Sheet1!$F$70</definedName>
    <definedName name="QB_ROW_167250" localSheetId="1" hidden="1">Sheet1!$F$75</definedName>
    <definedName name="QB_ROW_168250" localSheetId="1" hidden="1">Sheet1!$F$76</definedName>
    <definedName name="QB_ROW_169250" localSheetId="1" hidden="1">Sheet1!$F$77</definedName>
    <definedName name="QB_ROW_170250" localSheetId="1" hidden="1">Sheet1!$F$60</definedName>
    <definedName name="QB_ROW_171250" localSheetId="1" hidden="1">Sheet1!$F$61</definedName>
    <definedName name="QB_ROW_172240" localSheetId="1" hidden="1">Sheet1!$E$47</definedName>
    <definedName name="QB_ROW_17230" localSheetId="1" hidden="1">Sheet1!$D$25</definedName>
    <definedName name="QB_ROW_173250" localSheetId="1" hidden="1">Sheet1!$F$62</definedName>
    <definedName name="QB_ROW_180250" localSheetId="1" hidden="1">Sheet1!$F$41</definedName>
    <definedName name="QB_ROW_181250" localSheetId="1" hidden="1">Sheet1!$F$42</definedName>
    <definedName name="QB_ROW_182240" localSheetId="1" hidden="1">Sheet1!$E$48</definedName>
    <definedName name="QB_ROW_18301" localSheetId="1" hidden="1">Sheet1!$A$107</definedName>
    <definedName name="QB_ROW_183250" localSheetId="1" hidden="1">Sheet1!$F$78</definedName>
    <definedName name="QB_ROW_184240" localSheetId="1" hidden="1">Sheet1!$E$49</definedName>
    <definedName name="QB_ROW_188250" localSheetId="1" hidden="1">Sheet1!$F$97</definedName>
    <definedName name="QB_ROW_189250" localSheetId="1" hidden="1">Sheet1!$F$98</definedName>
    <definedName name="QB_ROW_19011" localSheetId="1" hidden="1">Sheet1!$B$3</definedName>
    <definedName name="QB_ROW_190240" localSheetId="1" hidden="1">Sheet1!$E$50</definedName>
    <definedName name="QB_ROW_191250" localSheetId="1" hidden="1">Sheet1!$F$69</definedName>
    <definedName name="QB_ROW_192250" localSheetId="1" hidden="1">Sheet1!$F$71</definedName>
    <definedName name="QB_ROW_19230" localSheetId="1" hidden="1">Sheet1!$D$26</definedName>
    <definedName name="QB_ROW_19311" localSheetId="1" hidden="1">Sheet1!$B$106</definedName>
    <definedName name="QB_ROW_20021" localSheetId="1" hidden="1">Sheet1!$C$4</definedName>
    <definedName name="QB_ROW_20321" localSheetId="1" hidden="1">Sheet1!$C$31</definedName>
    <definedName name="QB_ROW_21021" localSheetId="1" hidden="1">Sheet1!$C$32</definedName>
    <definedName name="QB_ROW_21321" localSheetId="1" hidden="1">Sheet1!$C$105</definedName>
    <definedName name="QB_ROW_22030" localSheetId="1" hidden="1">Sheet1!$D$27</definedName>
    <definedName name="QB_ROW_2230" localSheetId="1" hidden="1">Sheet1!$D$5</definedName>
    <definedName name="QB_ROW_22330" localSheetId="1" hidden="1">Sheet1!$D$30</definedName>
    <definedName name="QB_ROW_23240" localSheetId="1" hidden="1">Sheet1!$E$28</definedName>
    <definedName name="QB_ROW_24240" localSheetId="1" hidden="1">Sheet1!$E$29</definedName>
    <definedName name="QB_ROW_28040" localSheetId="1" hidden="1">Sheet1!$E$68</definedName>
    <definedName name="QB_ROW_28340" localSheetId="1" hidden="1">Sheet1!$E$72</definedName>
    <definedName name="QB_ROW_30030" localSheetId="1" hidden="1">Sheet1!$D$33</definedName>
    <definedName name="QB_ROW_3030" localSheetId="1" hidden="1">Sheet1!$D$6</definedName>
    <definedName name="QB_ROW_30330" localSheetId="1" hidden="1">Sheet1!$D$37</definedName>
    <definedName name="QB_ROW_31240" localSheetId="1" hidden="1">Sheet1!$E$34</definedName>
    <definedName name="QB_ROW_3330" localSheetId="1" hidden="1">Sheet1!$D$10</definedName>
    <definedName name="QB_ROW_40240" localSheetId="1" hidden="1">Sheet1!$E$35</definedName>
    <definedName name="QB_ROW_41240" localSheetId="1" hidden="1">Sheet1!$E$39</definedName>
    <definedName name="QB_ROW_42040" localSheetId="1" hidden="1">Sheet1!$E$40</definedName>
    <definedName name="QB_ROW_42340" localSheetId="1" hidden="1">Sheet1!$E$43</definedName>
    <definedName name="QB_ROW_4240" localSheetId="1" hidden="1">Sheet1!$E$7</definedName>
    <definedName name="QB_ROW_43030" localSheetId="1" hidden="1">Sheet1!$D$52</definedName>
    <definedName name="QB_ROW_43330" localSheetId="1" hidden="1">Sheet1!$D$82</definedName>
    <definedName name="QB_ROW_44250" localSheetId="1" hidden="1">Sheet1!$F$54</definedName>
    <definedName name="QB_ROW_45250" localSheetId="1" hidden="1">Sheet1!$F$55</definedName>
    <definedName name="QB_ROW_46250" localSheetId="1" hidden="1">Sheet1!$F$56</definedName>
    <definedName name="QB_ROW_47250" localSheetId="1" hidden="1">Sheet1!$F$57</definedName>
    <definedName name="QB_ROW_49240" localSheetId="1" hidden="1">Sheet1!$E$66</definedName>
    <definedName name="QB_ROW_50240" localSheetId="1" hidden="1">Sheet1!$E$84</definedName>
    <definedName name="QB_ROW_51240" localSheetId="1" hidden="1">Sheet1!$E$95</definedName>
    <definedName name="QB_ROW_52240" localSheetId="1" hidden="1">Sheet1!$E$73</definedName>
    <definedName name="QB_ROW_5240" localSheetId="1" hidden="1">Sheet1!$E$8</definedName>
    <definedName name="QB_ROW_54040" localSheetId="1" hidden="1">Sheet1!$E$101</definedName>
    <definedName name="QB_ROW_54250" localSheetId="1" hidden="1">Sheet1!$F$102</definedName>
    <definedName name="QB_ROW_54340" localSheetId="1" hidden="1">Sheet1!$E$103</definedName>
    <definedName name="QB_ROW_55030" localSheetId="1" hidden="1">Sheet1!$D$91</definedName>
    <definedName name="QB_ROW_55330" localSheetId="1" hidden="1">Sheet1!$D$104</definedName>
    <definedName name="QB_ROW_56340" localSheetId="1" hidden="1">Sheet1!$E$93</definedName>
    <definedName name="QB_ROW_57040" localSheetId="1" hidden="1">Sheet1!$E$74</definedName>
    <definedName name="QB_ROW_57340" localSheetId="1" hidden="1">Sheet1!$E$79</definedName>
    <definedName name="QB_ROW_58240" localSheetId="1" hidden="1">Sheet1!$E$94</definedName>
    <definedName name="QB_ROW_59240" localSheetId="1" hidden="1">Sheet1!$E$85</definedName>
    <definedName name="QB_ROW_6230" localSheetId="1" hidden="1">Sheet1!$D$11</definedName>
    <definedName name="QB_ROW_63240" localSheetId="1" hidden="1">Sheet1!$E$88</definedName>
    <definedName name="QB_ROW_64240" localSheetId="1" hidden="1">Sheet1!$E$89</definedName>
    <definedName name="QB_ROW_65240" localSheetId="1" hidden="1">Sheet1!$E$80</definedName>
    <definedName name="QB_ROW_68240" localSheetId="1" hidden="1">Sheet1!$E$87</definedName>
    <definedName name="QB_ROW_7230" localSheetId="1" hidden="1">Sheet1!$D$12</definedName>
    <definedName name="QB_ROW_8030" localSheetId="1" hidden="1">Sheet1!$D$13</definedName>
    <definedName name="QB_ROW_8330" localSheetId="1" hidden="1">Sheet1!$D$16</definedName>
    <definedName name="QBCANSUPPORTUPDATE" localSheetId="1">TRUE</definedName>
    <definedName name="QBCOMPANYFILENAME" localSheetId="1">"C:\Users\Town Hall\Documents\Quickbooks data\glenecho.qbw"</definedName>
    <definedName name="QBENDDATE" localSheetId="1">20200630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"a4e4012215d44ab28b45b927f9c9041d"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TRUE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287</definedName>
    <definedName name="QBROWHEADERS" localSheetId="1">6</definedName>
    <definedName name="QBSTARTDATE" localSheetId="1">20190701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G16" i="1"/>
  <c r="G21" i="1"/>
  <c r="G23" i="1"/>
  <c r="G30" i="1"/>
  <c r="G31" i="1"/>
  <c r="G37" i="1"/>
  <c r="G43" i="1"/>
  <c r="G51" i="1"/>
  <c r="G58" i="1"/>
  <c r="G63" i="1"/>
  <c r="G72" i="1"/>
  <c r="G79" i="1"/>
  <c r="G82" i="1"/>
  <c r="G90" i="1"/>
  <c r="G99" i="1"/>
  <c r="G103" i="1"/>
  <c r="G104" i="1"/>
  <c r="G105" i="1"/>
  <c r="G106" i="1"/>
  <c r="G107" i="1"/>
</calcChain>
</file>

<file path=xl/sharedStrings.xml><?xml version="1.0" encoding="utf-8"?>
<sst xmlns="http://schemas.openxmlformats.org/spreadsheetml/2006/main" count="106" uniqueCount="106">
  <si>
    <t>Jul '19 - Jun 20</t>
  </si>
  <si>
    <t>Ordinary Income/Expense</t>
  </si>
  <si>
    <t>Income</t>
  </si>
  <si>
    <t>01. Real Estate Property Tax</t>
  </si>
  <si>
    <t>02. Personal Property</t>
  </si>
  <si>
    <t>02.1 Corporate</t>
  </si>
  <si>
    <t>02.2 Unincorporated</t>
  </si>
  <si>
    <t>02.3 Public Utility</t>
  </si>
  <si>
    <t>Total 02. Personal Property</t>
  </si>
  <si>
    <t>03. State Income Tax</t>
  </si>
  <si>
    <t>04. Highway</t>
  </si>
  <si>
    <t>05. License/Permits</t>
  </si>
  <si>
    <t>05.1 Admissions &amp; Amusement</t>
  </si>
  <si>
    <t>05.2 Build Perm</t>
  </si>
  <si>
    <t>Total 05. License/Permits</t>
  </si>
  <si>
    <t>06. Rental Inc</t>
  </si>
  <si>
    <t>06.1 Post Off.</t>
  </si>
  <si>
    <t>06.2 T H Rental</t>
  </si>
  <si>
    <t>06.2 T H Rental - Other</t>
  </si>
  <si>
    <t>Total 06.2 T H Rental</t>
  </si>
  <si>
    <t>06.3 Parking Lot--Tulane</t>
  </si>
  <si>
    <t>Total 06. Rental Inc</t>
  </si>
  <si>
    <t>07. Interest</t>
  </si>
  <si>
    <t>08. County Revenue Sharing</t>
  </si>
  <si>
    <t>09. Cable Franchise</t>
  </si>
  <si>
    <t>10. Echo Newsletter</t>
  </si>
  <si>
    <t>10.1 Advertisements</t>
  </si>
  <si>
    <t>10.2 Subscriptions</t>
  </si>
  <si>
    <t>Total 10. Echo Newsletter</t>
  </si>
  <si>
    <t>Total Income</t>
  </si>
  <si>
    <t>Expense</t>
  </si>
  <si>
    <t>20 Payroll</t>
  </si>
  <si>
    <t>20.1 Salary</t>
  </si>
  <si>
    <t>20.2 Employer Taxes</t>
  </si>
  <si>
    <t>20.3 Staff Training</t>
  </si>
  <si>
    <t>Total 20 Payroll</t>
  </si>
  <si>
    <t>21  Professional Services</t>
  </si>
  <si>
    <t>21.1. Auditor</t>
  </si>
  <si>
    <t>21.2. Legal</t>
  </si>
  <si>
    <t>21.21 Town Attorney</t>
  </si>
  <si>
    <t>21.22 Specialized Legal Svcs.</t>
  </si>
  <si>
    <t>Total 21.2. Legal</t>
  </si>
  <si>
    <t>21.4 Oth Prof Svcs</t>
  </si>
  <si>
    <t>21.5 Traffic Study Consultant</t>
  </si>
  <si>
    <t>21.6 Records Ret./Archiving</t>
  </si>
  <si>
    <t>21.7 IT Support</t>
  </si>
  <si>
    <t>21.8 Arborist</t>
  </si>
  <si>
    <t>21.9 Town Engineer/Bld. Insp.</t>
  </si>
  <si>
    <t>21.10 Office Temporary Help</t>
  </si>
  <si>
    <t>Total 21  Professional Services</t>
  </si>
  <si>
    <t>22. Fixed Op Ex</t>
  </si>
  <si>
    <t>22.1 Office &amp; TH Utilities</t>
  </si>
  <si>
    <t>22.11 Electrical</t>
  </si>
  <si>
    <t>22.12 Gas</t>
  </si>
  <si>
    <t>22.13 Telephone/Internet</t>
  </si>
  <si>
    <t>22.14 WSSC</t>
  </si>
  <si>
    <t>Total 22.1 Office &amp; TH Utilities</t>
  </si>
  <si>
    <t>22.2 Office</t>
  </si>
  <si>
    <t>22.21 Office Supplies</t>
  </si>
  <si>
    <t>22.22 Software/Domain</t>
  </si>
  <si>
    <t>22.23 Copier Rental</t>
  </si>
  <si>
    <t>Total 22.2 Office</t>
  </si>
  <si>
    <t>22.3 Bank Fees</t>
  </si>
  <si>
    <t>22.4 Website</t>
  </si>
  <si>
    <t>22.5 Ins &amp; Bond</t>
  </si>
  <si>
    <t>22.6 Dues, Subs., Conf.</t>
  </si>
  <si>
    <t>22.7 Admin</t>
  </si>
  <si>
    <t>22.71 Admin. Payroll Fee</t>
  </si>
  <si>
    <t>22.72 Flyer Delivery Charges</t>
  </si>
  <si>
    <t>22.73 Miscl. Admin Fee</t>
  </si>
  <si>
    <t>Total 22.7 Admin</t>
  </si>
  <si>
    <t>22.8  Echo</t>
  </si>
  <si>
    <t>22.9 Town Hall</t>
  </si>
  <si>
    <t>22.91 TH Supplies</t>
  </si>
  <si>
    <t>22.92 TH Cleaning Service</t>
  </si>
  <si>
    <t>22.93 TH Maintenance</t>
  </si>
  <si>
    <t>22.94 TH Elevator Maintenance</t>
  </si>
  <si>
    <t>Total 22.9 Town Hall</t>
  </si>
  <si>
    <t>22.11 T H Improv</t>
  </si>
  <si>
    <t>22.12 Office Furniture &amp; Equip.</t>
  </si>
  <si>
    <t>Total 22. Fixed Op Ex</t>
  </si>
  <si>
    <t>23 Streets</t>
  </si>
  <si>
    <t>23.1 Streetlights</t>
  </si>
  <si>
    <t>23.2 Street Sweeping</t>
  </si>
  <si>
    <t>23.3 Street Signs</t>
  </si>
  <si>
    <t>23.4 Parking Lot--Town Hall</t>
  </si>
  <si>
    <t>23.5 Street Repair</t>
  </si>
  <si>
    <t>23.6 Sidewalk Repair</t>
  </si>
  <si>
    <t>Total 23 Streets</t>
  </si>
  <si>
    <t>24 Town Services</t>
  </si>
  <si>
    <t>24.1 Community Contribution</t>
  </si>
  <si>
    <t>24.2 Landscape</t>
  </si>
  <si>
    <t>24.3 Snow Removal</t>
  </si>
  <si>
    <t>24.4  Refuse/Recycling</t>
  </si>
  <si>
    <t>24.5 Town Trees</t>
  </si>
  <si>
    <t>24.51 Town Tree Pruning</t>
  </si>
  <si>
    <t>24.52 Town Tree Removal</t>
  </si>
  <si>
    <t>Total 24.5 Town Trees</t>
  </si>
  <si>
    <t>24.6 Leaf Removal</t>
  </si>
  <si>
    <t>24.7 Community Events</t>
  </si>
  <si>
    <t>24.7 Community Events - Other</t>
  </si>
  <si>
    <t>Total 24.7 Community Events</t>
  </si>
  <si>
    <t>Total 24 Town Services</t>
  </si>
  <si>
    <t>Total Expense</t>
  </si>
  <si>
    <t>Net Ordinary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</si>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</sst>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35FF643A-4B61-4418-86EF-E309317C54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620BEDC-D8C0-465A-B861-BDA1D8722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535A1-502D-421B-B6C1-F406AA684047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6E8A2-4795-4B0B-90DE-64D34001EBA1}">
  <sheetPr codeName="Sheet1"/>
  <dimension ref="A1:G108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G95" sqref="G95"/>
    </sheetView>
  </sheetViews>
  <sheetFormatPr defaultRowHeight="15" x14ac:dyDescent="0.25"/>
  <cols>
    <col min="1" max="5" width="3" style="13" customWidth="1"/>
    <col min="6" max="6" width="25.7109375" style="13" customWidth="1"/>
    <col min="7" max="7" width="12.28515625" style="14" bestFit="1" customWidth="1"/>
  </cols>
  <sheetData>
    <row r="1" spans="1:7" ht="15.75" thickBot="1" x14ac:dyDescent="0.3">
      <c r="A1" s="1"/>
      <c r="B1" s="1"/>
      <c r="C1" s="1"/>
      <c r="D1" s="1"/>
      <c r="E1" s="1"/>
      <c r="F1" s="1"/>
      <c r="G1" s="2"/>
    </row>
    <row r="2" spans="1:7" s="12" customFormat="1" ht="16.5" thickTop="1" thickBot="1" x14ac:dyDescent="0.3">
      <c r="A2" s="10"/>
      <c r="B2" s="10"/>
      <c r="C2" s="10"/>
      <c r="D2" s="10"/>
      <c r="E2" s="10"/>
      <c r="F2" s="10"/>
      <c r="G2" s="11" t="s">
        <v>0</v>
      </c>
    </row>
    <row r="3" spans="1:7" ht="15.75" thickTop="1" x14ac:dyDescent="0.25">
      <c r="A3" s="1"/>
      <c r="B3" s="1" t="s">
        <v>1</v>
      </c>
      <c r="C3" s="1"/>
      <c r="D3" s="1"/>
      <c r="E3" s="1"/>
      <c r="F3" s="1"/>
      <c r="G3" s="3"/>
    </row>
    <row r="4" spans="1:7" x14ac:dyDescent="0.25">
      <c r="A4" s="1"/>
      <c r="B4" s="1"/>
      <c r="C4" s="1" t="s">
        <v>2</v>
      </c>
      <c r="D4" s="1"/>
      <c r="E4" s="1"/>
      <c r="F4" s="1"/>
      <c r="G4" s="3"/>
    </row>
    <row r="5" spans="1:7" x14ac:dyDescent="0.25">
      <c r="A5" s="1"/>
      <c r="B5" s="1"/>
      <c r="C5" s="1"/>
      <c r="D5" s="1" t="s">
        <v>3</v>
      </c>
      <c r="E5" s="1"/>
      <c r="F5" s="1"/>
      <c r="G5" s="3">
        <v>130000</v>
      </c>
    </row>
    <row r="6" spans="1:7" x14ac:dyDescent="0.25">
      <c r="A6" s="1"/>
      <c r="B6" s="1"/>
      <c r="C6" s="1"/>
      <c r="D6" s="1" t="s">
        <v>4</v>
      </c>
      <c r="E6" s="1"/>
      <c r="F6" s="1"/>
      <c r="G6" s="3"/>
    </row>
    <row r="7" spans="1:7" x14ac:dyDescent="0.25">
      <c r="A7" s="1"/>
      <c r="B7" s="1"/>
      <c r="C7" s="1"/>
      <c r="D7" s="1"/>
      <c r="E7" s="1" t="s">
        <v>5</v>
      </c>
      <c r="F7" s="1"/>
      <c r="G7" s="3">
        <v>2000</v>
      </c>
    </row>
    <row r="8" spans="1:7" x14ac:dyDescent="0.25">
      <c r="A8" s="1"/>
      <c r="B8" s="1"/>
      <c r="C8" s="1"/>
      <c r="D8" s="1"/>
      <c r="E8" s="1" t="s">
        <v>6</v>
      </c>
      <c r="F8" s="1"/>
      <c r="G8" s="3">
        <v>100</v>
      </c>
    </row>
    <row r="9" spans="1:7" ht="15.75" thickBot="1" x14ac:dyDescent="0.3">
      <c r="A9" s="1"/>
      <c r="B9" s="1"/>
      <c r="C9" s="1"/>
      <c r="D9" s="1"/>
      <c r="E9" s="1" t="s">
        <v>7</v>
      </c>
      <c r="F9" s="1"/>
      <c r="G9" s="4">
        <v>22000</v>
      </c>
    </row>
    <row r="10" spans="1:7" x14ac:dyDescent="0.25">
      <c r="A10" s="1"/>
      <c r="B10" s="1"/>
      <c r="C10" s="1"/>
      <c r="D10" s="1" t="s">
        <v>8</v>
      </c>
      <c r="E10" s="1"/>
      <c r="F10" s="1"/>
      <c r="G10" s="3">
        <f>ROUND(SUM(G6:G9),5)</f>
        <v>24100</v>
      </c>
    </row>
    <row r="11" spans="1:7" x14ac:dyDescent="0.25">
      <c r="A11" s="1"/>
      <c r="B11" s="1"/>
      <c r="C11" s="1"/>
      <c r="D11" s="1" t="s">
        <v>9</v>
      </c>
      <c r="E11" s="1"/>
      <c r="F11" s="1"/>
      <c r="G11" s="3">
        <v>115000</v>
      </c>
    </row>
    <row r="12" spans="1:7" x14ac:dyDescent="0.25">
      <c r="A12" s="1"/>
      <c r="B12" s="1"/>
      <c r="C12" s="1"/>
      <c r="D12" s="1" t="s">
        <v>10</v>
      </c>
      <c r="E12" s="1"/>
      <c r="F12" s="1"/>
      <c r="G12" s="3">
        <v>16643</v>
      </c>
    </row>
    <row r="13" spans="1:7" x14ac:dyDescent="0.25">
      <c r="A13" s="1"/>
      <c r="B13" s="1"/>
      <c r="C13" s="1"/>
      <c r="D13" s="1" t="s">
        <v>11</v>
      </c>
      <c r="E13" s="1"/>
      <c r="F13" s="1"/>
      <c r="G13" s="3"/>
    </row>
    <row r="14" spans="1:7" x14ac:dyDescent="0.25">
      <c r="A14" s="1"/>
      <c r="B14" s="1"/>
      <c r="C14" s="1"/>
      <c r="D14" s="1"/>
      <c r="E14" s="1" t="s">
        <v>12</v>
      </c>
      <c r="F14" s="1"/>
      <c r="G14" s="3">
        <v>300</v>
      </c>
    </row>
    <row r="15" spans="1:7" ht="15.75" thickBot="1" x14ac:dyDescent="0.3">
      <c r="A15" s="1"/>
      <c r="B15" s="1"/>
      <c r="C15" s="1"/>
      <c r="D15" s="1"/>
      <c r="E15" s="1" t="s">
        <v>13</v>
      </c>
      <c r="F15" s="1"/>
      <c r="G15" s="4">
        <v>1000</v>
      </c>
    </row>
    <row r="16" spans="1:7" x14ac:dyDescent="0.25">
      <c r="A16" s="1"/>
      <c r="B16" s="1"/>
      <c r="C16" s="1"/>
      <c r="D16" s="1" t="s">
        <v>14</v>
      </c>
      <c r="E16" s="1"/>
      <c r="F16" s="1"/>
      <c r="G16" s="3">
        <f>ROUND(SUM(G13:G15),5)</f>
        <v>1300</v>
      </c>
    </row>
    <row r="17" spans="1:7" x14ac:dyDescent="0.25">
      <c r="A17" s="1"/>
      <c r="B17" s="1"/>
      <c r="C17" s="1"/>
      <c r="D17" s="1" t="s">
        <v>15</v>
      </c>
      <c r="E17" s="1"/>
      <c r="F17" s="1"/>
      <c r="G17" s="3"/>
    </row>
    <row r="18" spans="1:7" x14ac:dyDescent="0.25">
      <c r="A18" s="1"/>
      <c r="B18" s="1"/>
      <c r="C18" s="1"/>
      <c r="D18" s="1"/>
      <c r="E18" s="1" t="s">
        <v>16</v>
      </c>
      <c r="F18" s="1"/>
      <c r="G18" s="3">
        <v>31899</v>
      </c>
    </row>
    <row r="19" spans="1:7" x14ac:dyDescent="0.25">
      <c r="A19" s="1"/>
      <c r="B19" s="1"/>
      <c r="C19" s="1"/>
      <c r="D19" s="1"/>
      <c r="E19" s="1" t="s">
        <v>17</v>
      </c>
      <c r="F19" s="1"/>
      <c r="G19" s="3"/>
    </row>
    <row r="20" spans="1:7" ht="15.75" thickBot="1" x14ac:dyDescent="0.3">
      <c r="A20" s="1"/>
      <c r="B20" s="1"/>
      <c r="C20" s="1"/>
      <c r="D20" s="1"/>
      <c r="E20" s="1"/>
      <c r="F20" s="1" t="s">
        <v>18</v>
      </c>
      <c r="G20" s="4">
        <v>12000</v>
      </c>
    </row>
    <row r="21" spans="1:7" x14ac:dyDescent="0.25">
      <c r="A21" s="1"/>
      <c r="B21" s="1"/>
      <c r="C21" s="1"/>
      <c r="D21" s="1"/>
      <c r="E21" s="1" t="s">
        <v>19</v>
      </c>
      <c r="F21" s="1"/>
      <c r="G21" s="3">
        <f>ROUND(SUM(G19:G20),5)</f>
        <v>12000</v>
      </c>
    </row>
    <row r="22" spans="1:7" ht="15.75" thickBot="1" x14ac:dyDescent="0.3">
      <c r="A22" s="1"/>
      <c r="B22" s="1"/>
      <c r="C22" s="1"/>
      <c r="D22" s="1"/>
      <c r="E22" s="1" t="s">
        <v>20</v>
      </c>
      <c r="F22" s="1"/>
      <c r="G22" s="4">
        <v>3600</v>
      </c>
    </row>
    <row r="23" spans="1:7" x14ac:dyDescent="0.25">
      <c r="A23" s="1"/>
      <c r="B23" s="1"/>
      <c r="C23" s="1"/>
      <c r="D23" s="1" t="s">
        <v>21</v>
      </c>
      <c r="E23" s="1"/>
      <c r="F23" s="1"/>
      <c r="G23" s="3">
        <f>ROUND(SUM(G17:G18)+SUM(G21:G22),5)</f>
        <v>47499</v>
      </c>
    </row>
    <row r="24" spans="1:7" x14ac:dyDescent="0.25">
      <c r="A24" s="1"/>
      <c r="B24" s="1"/>
      <c r="C24" s="1"/>
      <c r="D24" s="1" t="s">
        <v>22</v>
      </c>
      <c r="E24" s="1"/>
      <c r="F24" s="1"/>
      <c r="G24" s="3">
        <v>1500</v>
      </c>
    </row>
    <row r="25" spans="1:7" x14ac:dyDescent="0.25">
      <c r="A25" s="1"/>
      <c r="B25" s="1"/>
      <c r="C25" s="1"/>
      <c r="D25" s="1" t="s">
        <v>23</v>
      </c>
      <c r="E25" s="1"/>
      <c r="F25" s="1"/>
      <c r="G25" s="3">
        <v>20762</v>
      </c>
    </row>
    <row r="26" spans="1:7" x14ac:dyDescent="0.25">
      <c r="A26" s="1"/>
      <c r="B26" s="1"/>
      <c r="C26" s="1"/>
      <c r="D26" s="1" t="s">
        <v>24</v>
      </c>
      <c r="E26" s="1"/>
      <c r="F26" s="1"/>
      <c r="G26" s="3">
        <v>3500</v>
      </c>
    </row>
    <row r="27" spans="1:7" x14ac:dyDescent="0.25">
      <c r="A27" s="1"/>
      <c r="B27" s="1"/>
      <c r="C27" s="1"/>
      <c r="D27" s="1" t="s">
        <v>25</v>
      </c>
      <c r="E27" s="1"/>
      <c r="F27" s="1"/>
      <c r="G27" s="3"/>
    </row>
    <row r="28" spans="1:7" x14ac:dyDescent="0.25">
      <c r="A28" s="1"/>
      <c r="B28" s="1"/>
      <c r="C28" s="1"/>
      <c r="D28" s="1"/>
      <c r="E28" s="1" t="s">
        <v>26</v>
      </c>
      <c r="F28" s="1"/>
      <c r="G28" s="3">
        <v>2000</v>
      </c>
    </row>
    <row r="29" spans="1:7" ht="15.75" thickBot="1" x14ac:dyDescent="0.3">
      <c r="A29" s="1"/>
      <c r="B29" s="1"/>
      <c r="C29" s="1"/>
      <c r="D29" s="1"/>
      <c r="E29" s="1" t="s">
        <v>27</v>
      </c>
      <c r="F29" s="1"/>
      <c r="G29" s="5">
        <v>100</v>
      </c>
    </row>
    <row r="30" spans="1:7" ht="15.75" thickBot="1" x14ac:dyDescent="0.3">
      <c r="A30" s="1"/>
      <c r="B30" s="1"/>
      <c r="C30" s="1"/>
      <c r="D30" s="1" t="s">
        <v>28</v>
      </c>
      <c r="E30" s="1"/>
      <c r="F30" s="1"/>
      <c r="G30" s="6">
        <f>ROUND(SUM(G27:G29),5)</f>
        <v>2100</v>
      </c>
    </row>
    <row r="31" spans="1:7" x14ac:dyDescent="0.25">
      <c r="A31" s="1"/>
      <c r="B31" s="1"/>
      <c r="C31" s="1" t="s">
        <v>29</v>
      </c>
      <c r="D31" s="1"/>
      <c r="E31" s="1"/>
      <c r="F31" s="1"/>
      <c r="G31" s="3">
        <f>ROUND(SUM(G4:G5)+SUM(G10:G12)+G16+SUM(G23:G26)+G30,5)</f>
        <v>362404</v>
      </c>
    </row>
    <row r="32" spans="1:7" x14ac:dyDescent="0.25">
      <c r="A32" s="1"/>
      <c r="B32" s="1"/>
      <c r="C32" s="1" t="s">
        <v>30</v>
      </c>
      <c r="D32" s="1"/>
      <c r="E32" s="1"/>
      <c r="F32" s="1"/>
      <c r="G32" s="3"/>
    </row>
    <row r="33" spans="1:7" x14ac:dyDescent="0.25">
      <c r="A33" s="1"/>
      <c r="B33" s="1"/>
      <c r="C33" s="1"/>
      <c r="D33" s="1" t="s">
        <v>31</v>
      </c>
      <c r="E33" s="1"/>
      <c r="F33" s="1"/>
      <c r="G33" s="3"/>
    </row>
    <row r="34" spans="1:7" x14ac:dyDescent="0.25">
      <c r="A34" s="1"/>
      <c r="B34" s="1"/>
      <c r="C34" s="1"/>
      <c r="D34" s="1"/>
      <c r="E34" s="1" t="s">
        <v>32</v>
      </c>
      <c r="F34" s="1"/>
      <c r="G34" s="3">
        <v>55900</v>
      </c>
    </row>
    <row r="35" spans="1:7" x14ac:dyDescent="0.25">
      <c r="A35" s="1"/>
      <c r="B35" s="1"/>
      <c r="C35" s="1"/>
      <c r="D35" s="1"/>
      <c r="E35" s="1" t="s">
        <v>33</v>
      </c>
      <c r="F35" s="1"/>
      <c r="G35" s="3">
        <v>4500</v>
      </c>
    </row>
    <row r="36" spans="1:7" ht="15.75" thickBot="1" x14ac:dyDescent="0.3">
      <c r="A36" s="1"/>
      <c r="B36" s="1"/>
      <c r="C36" s="1"/>
      <c r="D36" s="1"/>
      <c r="E36" s="1" t="s">
        <v>34</v>
      </c>
      <c r="F36" s="1"/>
      <c r="G36" s="4">
        <v>2000</v>
      </c>
    </row>
    <row r="37" spans="1:7" x14ac:dyDescent="0.25">
      <c r="A37" s="1"/>
      <c r="B37" s="1"/>
      <c r="C37" s="1"/>
      <c r="D37" s="1" t="s">
        <v>35</v>
      </c>
      <c r="E37" s="1"/>
      <c r="F37" s="1"/>
      <c r="G37" s="3">
        <f>ROUND(SUM(G33:G36),5)</f>
        <v>62400</v>
      </c>
    </row>
    <row r="38" spans="1:7" x14ac:dyDescent="0.25">
      <c r="A38" s="1"/>
      <c r="B38" s="1"/>
      <c r="C38" s="1"/>
      <c r="D38" s="1" t="s">
        <v>36</v>
      </c>
      <c r="E38" s="1"/>
      <c r="F38" s="1"/>
      <c r="G38" s="3"/>
    </row>
    <row r="39" spans="1:7" x14ac:dyDescent="0.25">
      <c r="A39" s="1"/>
      <c r="B39" s="1"/>
      <c r="C39" s="1"/>
      <c r="D39" s="1"/>
      <c r="E39" s="1" t="s">
        <v>37</v>
      </c>
      <c r="F39" s="1"/>
      <c r="G39" s="3">
        <v>8000</v>
      </c>
    </row>
    <row r="40" spans="1:7" x14ac:dyDescent="0.25">
      <c r="A40" s="1"/>
      <c r="B40" s="1"/>
      <c r="C40" s="1"/>
      <c r="D40" s="1"/>
      <c r="E40" s="1" t="s">
        <v>38</v>
      </c>
      <c r="F40" s="1"/>
      <c r="G40" s="3"/>
    </row>
    <row r="41" spans="1:7" x14ac:dyDescent="0.25">
      <c r="A41" s="1"/>
      <c r="B41" s="1"/>
      <c r="C41" s="1"/>
      <c r="D41" s="1"/>
      <c r="E41" s="1"/>
      <c r="F41" s="1" t="s">
        <v>39</v>
      </c>
      <c r="G41" s="3">
        <v>30000</v>
      </c>
    </row>
    <row r="42" spans="1:7" ht="15.75" thickBot="1" x14ac:dyDescent="0.3">
      <c r="A42" s="1"/>
      <c r="B42" s="1"/>
      <c r="C42" s="1"/>
      <c r="D42" s="1"/>
      <c r="E42" s="1"/>
      <c r="F42" s="1" t="s">
        <v>40</v>
      </c>
      <c r="G42" s="4">
        <v>10000</v>
      </c>
    </row>
    <row r="43" spans="1:7" x14ac:dyDescent="0.25">
      <c r="A43" s="1"/>
      <c r="B43" s="1"/>
      <c r="C43" s="1"/>
      <c r="D43" s="1"/>
      <c r="E43" s="1" t="s">
        <v>41</v>
      </c>
      <c r="F43" s="1"/>
      <c r="G43" s="3">
        <f>ROUND(SUM(G40:G42),5)</f>
        <v>40000</v>
      </c>
    </row>
    <row r="44" spans="1:7" x14ac:dyDescent="0.25">
      <c r="A44" s="1"/>
      <c r="B44" s="1"/>
      <c r="C44" s="1"/>
      <c r="D44" s="1"/>
      <c r="E44" s="1" t="s">
        <v>42</v>
      </c>
      <c r="F44" s="1"/>
      <c r="G44" s="3">
        <v>5000</v>
      </c>
    </row>
    <row r="45" spans="1:7" x14ac:dyDescent="0.25">
      <c r="A45" s="1"/>
      <c r="B45" s="1"/>
      <c r="C45" s="1"/>
      <c r="D45" s="1"/>
      <c r="E45" s="1" t="s">
        <v>43</v>
      </c>
      <c r="F45" s="1"/>
      <c r="G45" s="3">
        <v>2000</v>
      </c>
    </row>
    <row r="46" spans="1:7" x14ac:dyDescent="0.25">
      <c r="A46" s="1"/>
      <c r="B46" s="1"/>
      <c r="C46" s="1"/>
      <c r="D46" s="1"/>
      <c r="E46" s="1" t="s">
        <v>44</v>
      </c>
      <c r="F46" s="1"/>
      <c r="G46" s="3">
        <v>5000</v>
      </c>
    </row>
    <row r="47" spans="1:7" x14ac:dyDescent="0.25">
      <c r="A47" s="1"/>
      <c r="B47" s="1"/>
      <c r="C47" s="1"/>
      <c r="D47" s="1"/>
      <c r="E47" s="1" t="s">
        <v>45</v>
      </c>
      <c r="F47" s="1"/>
      <c r="G47" s="3">
        <v>2000</v>
      </c>
    </row>
    <row r="48" spans="1:7" x14ac:dyDescent="0.25">
      <c r="A48" s="1"/>
      <c r="B48" s="1"/>
      <c r="C48" s="1"/>
      <c r="D48" s="1"/>
      <c r="E48" s="1" t="s">
        <v>46</v>
      </c>
      <c r="F48" s="1"/>
      <c r="G48" s="3">
        <v>750</v>
      </c>
    </row>
    <row r="49" spans="1:7" x14ac:dyDescent="0.25">
      <c r="A49" s="1"/>
      <c r="B49" s="1"/>
      <c r="C49" s="1"/>
      <c r="D49" s="1"/>
      <c r="E49" s="1" t="s">
        <v>47</v>
      </c>
      <c r="F49" s="1"/>
      <c r="G49" s="3">
        <v>20000</v>
      </c>
    </row>
    <row r="50" spans="1:7" ht="15.75" thickBot="1" x14ac:dyDescent="0.3">
      <c r="A50" s="1"/>
      <c r="B50" s="1"/>
      <c r="C50" s="1"/>
      <c r="D50" s="1"/>
      <c r="E50" s="1" t="s">
        <v>48</v>
      </c>
      <c r="F50" s="1"/>
      <c r="G50" s="4">
        <v>1500</v>
      </c>
    </row>
    <row r="51" spans="1:7" x14ac:dyDescent="0.25">
      <c r="A51" s="1"/>
      <c r="B51" s="1"/>
      <c r="C51" s="1"/>
      <c r="D51" s="1" t="s">
        <v>49</v>
      </c>
      <c r="E51" s="1"/>
      <c r="F51" s="1"/>
      <c r="G51" s="3">
        <f>ROUND(SUM(G38:G39)+SUM(G43:G50),5)</f>
        <v>84250</v>
      </c>
    </row>
    <row r="52" spans="1:7" x14ac:dyDescent="0.25">
      <c r="A52" s="1"/>
      <c r="B52" s="1"/>
      <c r="C52" s="1"/>
      <c r="D52" s="1" t="s">
        <v>50</v>
      </c>
      <c r="E52" s="1"/>
      <c r="F52" s="1"/>
      <c r="G52" s="3"/>
    </row>
    <row r="53" spans="1:7" x14ac:dyDescent="0.25">
      <c r="A53" s="1"/>
      <c r="B53" s="1"/>
      <c r="C53" s="1"/>
      <c r="D53" s="1"/>
      <c r="E53" s="1" t="s">
        <v>51</v>
      </c>
      <c r="F53" s="1"/>
      <c r="G53" s="3"/>
    </row>
    <row r="54" spans="1:7" x14ac:dyDescent="0.25">
      <c r="A54" s="1"/>
      <c r="B54" s="1"/>
      <c r="C54" s="1"/>
      <c r="D54" s="1"/>
      <c r="E54" s="1"/>
      <c r="F54" s="1" t="s">
        <v>52</v>
      </c>
      <c r="G54" s="3">
        <v>2100</v>
      </c>
    </row>
    <row r="55" spans="1:7" x14ac:dyDescent="0.25">
      <c r="A55" s="1"/>
      <c r="B55" s="1"/>
      <c r="C55" s="1"/>
      <c r="D55" s="1"/>
      <c r="E55" s="1"/>
      <c r="F55" s="1" t="s">
        <v>53</v>
      </c>
      <c r="G55" s="3">
        <v>1200</v>
      </c>
    </row>
    <row r="56" spans="1:7" x14ac:dyDescent="0.25">
      <c r="A56" s="1"/>
      <c r="B56" s="1"/>
      <c r="C56" s="1"/>
      <c r="D56" s="1"/>
      <c r="E56" s="1"/>
      <c r="F56" s="1" t="s">
        <v>54</v>
      </c>
      <c r="G56" s="3">
        <v>3200</v>
      </c>
    </row>
    <row r="57" spans="1:7" ht="15.75" thickBot="1" x14ac:dyDescent="0.3">
      <c r="A57" s="1"/>
      <c r="B57" s="1"/>
      <c r="C57" s="1"/>
      <c r="D57" s="1"/>
      <c r="E57" s="1"/>
      <c r="F57" s="1" t="s">
        <v>55</v>
      </c>
      <c r="G57" s="4">
        <v>1200</v>
      </c>
    </row>
    <row r="58" spans="1:7" x14ac:dyDescent="0.25">
      <c r="A58" s="1"/>
      <c r="B58" s="1"/>
      <c r="C58" s="1"/>
      <c r="D58" s="1"/>
      <c r="E58" s="1" t="s">
        <v>56</v>
      </c>
      <c r="F58" s="1"/>
      <c r="G58" s="3">
        <f>ROUND(SUM(G53:G57),5)</f>
        <v>7700</v>
      </c>
    </row>
    <row r="59" spans="1:7" x14ac:dyDescent="0.25">
      <c r="A59" s="1"/>
      <c r="B59" s="1"/>
      <c r="C59" s="1"/>
      <c r="D59" s="1"/>
      <c r="E59" s="1" t="s">
        <v>57</v>
      </c>
      <c r="F59" s="1"/>
      <c r="G59" s="3"/>
    </row>
    <row r="60" spans="1:7" x14ac:dyDescent="0.25">
      <c r="A60" s="1"/>
      <c r="B60" s="1"/>
      <c r="C60" s="1"/>
      <c r="D60" s="1"/>
      <c r="E60" s="1"/>
      <c r="F60" s="1" t="s">
        <v>58</v>
      </c>
      <c r="G60" s="3">
        <v>2500</v>
      </c>
    </row>
    <row r="61" spans="1:7" x14ac:dyDescent="0.25">
      <c r="A61" s="1"/>
      <c r="B61" s="1"/>
      <c r="C61" s="1"/>
      <c r="D61" s="1"/>
      <c r="E61" s="1"/>
      <c r="F61" s="1" t="s">
        <v>59</v>
      </c>
      <c r="G61" s="3">
        <v>1500</v>
      </c>
    </row>
    <row r="62" spans="1:7" ht="15.75" thickBot="1" x14ac:dyDescent="0.3">
      <c r="A62" s="1"/>
      <c r="B62" s="1"/>
      <c r="C62" s="1"/>
      <c r="D62" s="1"/>
      <c r="E62" s="1"/>
      <c r="F62" s="1" t="s">
        <v>60</v>
      </c>
      <c r="G62" s="4">
        <v>1500</v>
      </c>
    </row>
    <row r="63" spans="1:7" x14ac:dyDescent="0.25">
      <c r="A63" s="1"/>
      <c r="B63" s="1"/>
      <c r="C63" s="1"/>
      <c r="D63" s="1"/>
      <c r="E63" s="1" t="s">
        <v>61</v>
      </c>
      <c r="F63" s="1"/>
      <c r="G63" s="3">
        <f>ROUND(SUM(G59:G62),5)</f>
        <v>5500</v>
      </c>
    </row>
    <row r="64" spans="1:7" x14ac:dyDescent="0.25">
      <c r="A64" s="1"/>
      <c r="B64" s="1"/>
      <c r="C64" s="1"/>
      <c r="D64" s="1"/>
      <c r="E64" s="1" t="s">
        <v>62</v>
      </c>
      <c r="F64" s="1"/>
      <c r="G64" s="3">
        <v>250</v>
      </c>
    </row>
    <row r="65" spans="1:7" x14ac:dyDescent="0.25">
      <c r="A65" s="1"/>
      <c r="B65" s="1"/>
      <c r="C65" s="1"/>
      <c r="D65" s="1"/>
      <c r="E65" s="1" t="s">
        <v>63</v>
      </c>
      <c r="F65" s="1"/>
      <c r="G65" s="3">
        <v>3000</v>
      </c>
    </row>
    <row r="66" spans="1:7" x14ac:dyDescent="0.25">
      <c r="A66" s="1"/>
      <c r="B66" s="1"/>
      <c r="C66" s="1"/>
      <c r="D66" s="1"/>
      <c r="E66" s="1" t="s">
        <v>64</v>
      </c>
      <c r="F66" s="1"/>
      <c r="G66" s="3">
        <v>3000</v>
      </c>
    </row>
    <row r="67" spans="1:7" x14ac:dyDescent="0.25">
      <c r="A67" s="1"/>
      <c r="B67" s="1"/>
      <c r="C67" s="1"/>
      <c r="D67" s="1"/>
      <c r="E67" s="1" t="s">
        <v>65</v>
      </c>
      <c r="F67" s="1"/>
      <c r="G67" s="3">
        <v>5000</v>
      </c>
    </row>
    <row r="68" spans="1:7" x14ac:dyDescent="0.25">
      <c r="A68" s="1"/>
      <c r="B68" s="1"/>
      <c r="C68" s="1"/>
      <c r="D68" s="1"/>
      <c r="E68" s="1" t="s">
        <v>66</v>
      </c>
      <c r="F68" s="1"/>
      <c r="G68" s="3"/>
    </row>
    <row r="69" spans="1:7" x14ac:dyDescent="0.25">
      <c r="A69" s="1"/>
      <c r="B69" s="1"/>
      <c r="C69" s="1"/>
      <c r="D69" s="1"/>
      <c r="E69" s="1"/>
      <c r="F69" s="1" t="s">
        <v>67</v>
      </c>
      <c r="G69" s="3">
        <v>2000</v>
      </c>
    </row>
    <row r="70" spans="1:7" x14ac:dyDescent="0.25">
      <c r="A70" s="1"/>
      <c r="B70" s="1"/>
      <c r="C70" s="1"/>
      <c r="D70" s="1"/>
      <c r="E70" s="1"/>
      <c r="F70" s="1" t="s">
        <v>68</v>
      </c>
      <c r="G70" s="3">
        <v>300</v>
      </c>
    </row>
    <row r="71" spans="1:7" ht="15.75" thickBot="1" x14ac:dyDescent="0.3">
      <c r="A71" s="1"/>
      <c r="B71" s="1"/>
      <c r="C71" s="1"/>
      <c r="D71" s="1"/>
      <c r="E71" s="1"/>
      <c r="F71" s="1" t="s">
        <v>69</v>
      </c>
      <c r="G71" s="4">
        <v>1000</v>
      </c>
    </row>
    <row r="72" spans="1:7" x14ac:dyDescent="0.25">
      <c r="A72" s="1"/>
      <c r="B72" s="1"/>
      <c r="C72" s="1"/>
      <c r="D72" s="1"/>
      <c r="E72" s="1" t="s">
        <v>70</v>
      </c>
      <c r="F72" s="1"/>
      <c r="G72" s="3">
        <f>ROUND(SUM(G68:G71),5)</f>
        <v>3300</v>
      </c>
    </row>
    <row r="73" spans="1:7" x14ac:dyDescent="0.25">
      <c r="A73" s="1"/>
      <c r="B73" s="1"/>
      <c r="C73" s="1"/>
      <c r="D73" s="1"/>
      <c r="E73" s="1" t="s">
        <v>71</v>
      </c>
      <c r="F73" s="1"/>
      <c r="G73" s="3">
        <v>3200</v>
      </c>
    </row>
    <row r="74" spans="1:7" x14ac:dyDescent="0.25">
      <c r="A74" s="1"/>
      <c r="B74" s="1"/>
      <c r="C74" s="1"/>
      <c r="D74" s="1"/>
      <c r="E74" s="1" t="s">
        <v>72</v>
      </c>
      <c r="F74" s="1"/>
      <c r="G74" s="3"/>
    </row>
    <row r="75" spans="1:7" x14ac:dyDescent="0.25">
      <c r="A75" s="1"/>
      <c r="B75" s="1"/>
      <c r="C75" s="1"/>
      <c r="D75" s="1"/>
      <c r="E75" s="1"/>
      <c r="F75" s="1" t="s">
        <v>73</v>
      </c>
      <c r="G75" s="3">
        <v>2250</v>
      </c>
    </row>
    <row r="76" spans="1:7" x14ac:dyDescent="0.25">
      <c r="A76" s="1"/>
      <c r="B76" s="1"/>
      <c r="C76" s="1"/>
      <c r="D76" s="1"/>
      <c r="E76" s="1"/>
      <c r="F76" s="1" t="s">
        <v>74</v>
      </c>
      <c r="G76" s="3">
        <v>3500</v>
      </c>
    </row>
    <row r="77" spans="1:7" x14ac:dyDescent="0.25">
      <c r="A77" s="1"/>
      <c r="B77" s="1"/>
      <c r="C77" s="1"/>
      <c r="D77" s="1"/>
      <c r="E77" s="1"/>
      <c r="F77" s="1" t="s">
        <v>75</v>
      </c>
      <c r="G77" s="3">
        <v>4000</v>
      </c>
    </row>
    <row r="78" spans="1:7" ht="15.75" thickBot="1" x14ac:dyDescent="0.3">
      <c r="A78" s="1"/>
      <c r="B78" s="1"/>
      <c r="C78" s="1"/>
      <c r="D78" s="1"/>
      <c r="E78" s="1"/>
      <c r="F78" s="1" t="s">
        <v>76</v>
      </c>
      <c r="G78" s="4">
        <v>1600</v>
      </c>
    </row>
    <row r="79" spans="1:7" x14ac:dyDescent="0.25">
      <c r="A79" s="1"/>
      <c r="B79" s="1"/>
      <c r="C79" s="1"/>
      <c r="D79" s="1"/>
      <c r="E79" s="1" t="s">
        <v>77</v>
      </c>
      <c r="F79" s="1"/>
      <c r="G79" s="3">
        <f>ROUND(SUM(G74:G78),5)</f>
        <v>11350</v>
      </c>
    </row>
    <row r="80" spans="1:7" x14ac:dyDescent="0.25">
      <c r="A80" s="1"/>
      <c r="B80" s="1"/>
      <c r="C80" s="1"/>
      <c r="D80" s="1"/>
      <c r="E80" s="1" t="s">
        <v>78</v>
      </c>
      <c r="F80" s="1"/>
      <c r="G80" s="3">
        <v>1000</v>
      </c>
    </row>
    <row r="81" spans="1:7" ht="15.75" thickBot="1" x14ac:dyDescent="0.3">
      <c r="A81" s="1"/>
      <c r="B81" s="1"/>
      <c r="C81" s="1"/>
      <c r="D81" s="1"/>
      <c r="E81" s="1" t="s">
        <v>79</v>
      </c>
      <c r="F81" s="1"/>
      <c r="G81" s="4">
        <v>2000</v>
      </c>
    </row>
    <row r="82" spans="1:7" x14ac:dyDescent="0.25">
      <c r="A82" s="1"/>
      <c r="B82" s="1"/>
      <c r="C82" s="1"/>
      <c r="D82" s="1" t="s">
        <v>80</v>
      </c>
      <c r="E82" s="1"/>
      <c r="F82" s="1"/>
      <c r="G82" s="3">
        <f>ROUND(G52+G58+SUM(G63:G67)+SUM(G72:G73)+SUM(G79:G81),5)</f>
        <v>45300</v>
      </c>
    </row>
    <row r="83" spans="1:7" x14ac:dyDescent="0.25">
      <c r="A83" s="1"/>
      <c r="B83" s="1"/>
      <c r="C83" s="1"/>
      <c r="D83" s="1" t="s">
        <v>81</v>
      </c>
      <c r="E83" s="1"/>
      <c r="F83" s="1"/>
      <c r="G83" s="3"/>
    </row>
    <row r="84" spans="1:7" x14ac:dyDescent="0.25">
      <c r="A84" s="1"/>
      <c r="B84" s="1"/>
      <c r="C84" s="1"/>
      <c r="D84" s="1"/>
      <c r="E84" s="1" t="s">
        <v>82</v>
      </c>
      <c r="F84" s="1"/>
      <c r="G84" s="3">
        <v>9500</v>
      </c>
    </row>
    <row r="85" spans="1:7" x14ac:dyDescent="0.25">
      <c r="A85" s="1"/>
      <c r="B85" s="1"/>
      <c r="C85" s="1"/>
      <c r="D85" s="1"/>
      <c r="E85" s="1" t="s">
        <v>83</v>
      </c>
      <c r="F85" s="1"/>
      <c r="G85" s="3">
        <v>4000</v>
      </c>
    </row>
    <row r="86" spans="1:7" x14ac:dyDescent="0.25">
      <c r="A86" s="1"/>
      <c r="B86" s="1"/>
      <c r="C86" s="1"/>
      <c r="D86" s="1"/>
      <c r="E86" s="1" t="s">
        <v>84</v>
      </c>
      <c r="F86" s="1"/>
      <c r="G86" s="3">
        <v>5000</v>
      </c>
    </row>
    <row r="87" spans="1:7" x14ac:dyDescent="0.25">
      <c r="A87" s="1"/>
      <c r="B87" s="1"/>
      <c r="C87" s="1"/>
      <c r="D87" s="1"/>
      <c r="E87" s="1" t="s">
        <v>85</v>
      </c>
      <c r="F87" s="1"/>
      <c r="G87" s="3">
        <v>20000</v>
      </c>
    </row>
    <row r="88" spans="1:7" x14ac:dyDescent="0.25">
      <c r="A88" s="1"/>
      <c r="B88" s="1"/>
      <c r="C88" s="1"/>
      <c r="D88" s="1"/>
      <c r="E88" s="1" t="s">
        <v>86</v>
      </c>
      <c r="F88" s="1"/>
      <c r="G88" s="3">
        <v>17107</v>
      </c>
    </row>
    <row r="89" spans="1:7" ht="15.75" thickBot="1" x14ac:dyDescent="0.3">
      <c r="A89" s="1"/>
      <c r="B89" s="1"/>
      <c r="C89" s="1"/>
      <c r="D89" s="1"/>
      <c r="E89" s="1" t="s">
        <v>87</v>
      </c>
      <c r="F89" s="1"/>
      <c r="G89" s="4">
        <v>5000</v>
      </c>
    </row>
    <row r="90" spans="1:7" x14ac:dyDescent="0.25">
      <c r="A90" s="1"/>
      <c r="B90" s="1"/>
      <c r="C90" s="1"/>
      <c r="D90" s="1" t="s">
        <v>88</v>
      </c>
      <c r="E90" s="1"/>
      <c r="F90" s="1"/>
      <c r="G90" s="3">
        <f>ROUND(SUM(G83:G89),5)</f>
        <v>60607</v>
      </c>
    </row>
    <row r="91" spans="1:7" x14ac:dyDescent="0.25">
      <c r="A91" s="1"/>
      <c r="B91" s="1"/>
      <c r="C91" s="1"/>
      <c r="D91" s="1" t="s">
        <v>89</v>
      </c>
      <c r="E91" s="1"/>
      <c r="F91" s="1"/>
      <c r="G91" s="3"/>
    </row>
    <row r="92" spans="1:7" x14ac:dyDescent="0.25">
      <c r="A92" s="1"/>
      <c r="B92" s="1"/>
      <c r="C92" s="1"/>
      <c r="D92" s="1"/>
      <c r="E92" s="1" t="s">
        <v>90</v>
      </c>
      <c r="F92" s="1"/>
      <c r="G92" s="3">
        <v>4000</v>
      </c>
    </row>
    <row r="93" spans="1:7" x14ac:dyDescent="0.25">
      <c r="A93" s="1"/>
      <c r="B93" s="1"/>
      <c r="C93" s="1"/>
      <c r="D93" s="1"/>
      <c r="E93" s="1" t="s">
        <v>91</v>
      </c>
      <c r="F93" s="1"/>
      <c r="G93" s="3">
        <v>19700</v>
      </c>
    </row>
    <row r="94" spans="1:7" x14ac:dyDescent="0.25">
      <c r="A94" s="1"/>
      <c r="B94" s="1"/>
      <c r="C94" s="1"/>
      <c r="D94" s="1"/>
      <c r="E94" s="1" t="s">
        <v>92</v>
      </c>
      <c r="F94" s="1"/>
      <c r="G94" s="3">
        <v>4000</v>
      </c>
    </row>
    <row r="95" spans="1:7" x14ac:dyDescent="0.25">
      <c r="A95" s="1"/>
      <c r="B95" s="1"/>
      <c r="C95" s="1"/>
      <c r="D95" s="1"/>
      <c r="E95" s="1" t="s">
        <v>93</v>
      </c>
      <c r="F95" s="1"/>
      <c r="G95" s="3">
        <v>40000</v>
      </c>
    </row>
    <row r="96" spans="1:7" x14ac:dyDescent="0.25">
      <c r="A96" s="1"/>
      <c r="B96" s="1"/>
      <c r="C96" s="1"/>
      <c r="D96" s="1"/>
      <c r="E96" s="1" t="s">
        <v>94</v>
      </c>
      <c r="F96" s="1"/>
      <c r="G96" s="3"/>
    </row>
    <row r="97" spans="1:7" x14ac:dyDescent="0.25">
      <c r="A97" s="1"/>
      <c r="B97" s="1"/>
      <c r="C97" s="1"/>
      <c r="D97" s="1"/>
      <c r="E97" s="1"/>
      <c r="F97" s="1" t="s">
        <v>95</v>
      </c>
      <c r="G97" s="3">
        <v>3000</v>
      </c>
    </row>
    <row r="98" spans="1:7" ht="15.75" thickBot="1" x14ac:dyDescent="0.3">
      <c r="A98" s="1"/>
      <c r="B98" s="1"/>
      <c r="C98" s="1"/>
      <c r="D98" s="1"/>
      <c r="E98" s="1"/>
      <c r="F98" s="1" t="s">
        <v>96</v>
      </c>
      <c r="G98" s="4">
        <v>5000</v>
      </c>
    </row>
    <row r="99" spans="1:7" x14ac:dyDescent="0.25">
      <c r="A99" s="1"/>
      <c r="B99" s="1"/>
      <c r="C99" s="1"/>
      <c r="D99" s="1"/>
      <c r="E99" s="1" t="s">
        <v>97</v>
      </c>
      <c r="F99" s="1"/>
      <c r="G99" s="3">
        <f>ROUND(SUM(G96:G98),5)</f>
        <v>8000</v>
      </c>
    </row>
    <row r="100" spans="1:7" x14ac:dyDescent="0.25">
      <c r="A100" s="1"/>
      <c r="B100" s="1"/>
      <c r="C100" s="1"/>
      <c r="D100" s="1"/>
      <c r="E100" s="1" t="s">
        <v>98</v>
      </c>
      <c r="F100" s="1"/>
      <c r="G100" s="3">
        <v>15600</v>
      </c>
    </row>
    <row r="101" spans="1:7" x14ac:dyDescent="0.25">
      <c r="A101" s="1"/>
      <c r="B101" s="1"/>
      <c r="C101" s="1"/>
      <c r="D101" s="1"/>
      <c r="E101" s="1" t="s">
        <v>99</v>
      </c>
      <c r="F101" s="1"/>
      <c r="G101" s="3"/>
    </row>
    <row r="102" spans="1:7" ht="15.75" thickBot="1" x14ac:dyDescent="0.3">
      <c r="A102" s="1"/>
      <c r="B102" s="1"/>
      <c r="C102" s="1"/>
      <c r="D102" s="1"/>
      <c r="E102" s="1"/>
      <c r="F102" s="1" t="s">
        <v>100</v>
      </c>
      <c r="G102" s="5">
        <v>8500</v>
      </c>
    </row>
    <row r="103" spans="1:7" ht="15.75" thickBot="1" x14ac:dyDescent="0.3">
      <c r="A103" s="1"/>
      <c r="B103" s="1"/>
      <c r="C103" s="1"/>
      <c r="D103" s="1"/>
      <c r="E103" s="1" t="s">
        <v>101</v>
      </c>
      <c r="F103" s="1"/>
      <c r="G103" s="7">
        <f>ROUND(SUM(G101:G102),5)</f>
        <v>8500</v>
      </c>
    </row>
    <row r="104" spans="1:7" ht="15.75" thickBot="1" x14ac:dyDescent="0.3">
      <c r="A104" s="1"/>
      <c r="B104" s="1"/>
      <c r="C104" s="1"/>
      <c r="D104" s="1" t="s">
        <v>102</v>
      </c>
      <c r="E104" s="1"/>
      <c r="F104" s="1"/>
      <c r="G104" s="7">
        <f>ROUND(SUM(G91:G95)+SUM(G99:G100)+G103,5)</f>
        <v>99800</v>
      </c>
    </row>
    <row r="105" spans="1:7" ht="15.75" thickBot="1" x14ac:dyDescent="0.3">
      <c r="A105" s="1"/>
      <c r="B105" s="1"/>
      <c r="C105" s="1" t="s">
        <v>103</v>
      </c>
      <c r="D105" s="1"/>
      <c r="E105" s="1"/>
      <c r="F105" s="1"/>
      <c r="G105" s="7">
        <f>ROUND(G32+G37+G51+G82+G90+G104,5)</f>
        <v>352357</v>
      </c>
    </row>
    <row r="106" spans="1:7" ht="15.75" thickBot="1" x14ac:dyDescent="0.3">
      <c r="A106" s="1"/>
      <c r="B106" s="1" t="s">
        <v>104</v>
      </c>
      <c r="C106" s="1"/>
      <c r="D106" s="1"/>
      <c r="E106" s="1"/>
      <c r="F106" s="1"/>
      <c r="G106" s="7">
        <f>ROUND(G3+G31-G105,5)</f>
        <v>10047</v>
      </c>
    </row>
    <row r="107" spans="1:7" s="9" customFormat="1" ht="12" thickBot="1" x14ac:dyDescent="0.25">
      <c r="A107" s="1" t="s">
        <v>105</v>
      </c>
      <c r="B107" s="1"/>
      <c r="C107" s="1"/>
      <c r="D107" s="1"/>
      <c r="E107" s="1"/>
      <c r="F107" s="1"/>
      <c r="G107" s="8">
        <f>G106</f>
        <v>10047</v>
      </c>
    </row>
    <row r="108" spans="1:7" ht="15.75" thickTop="1" x14ac:dyDescent="0.25"/>
  </sheetData>
  <pageMargins left="0.7" right="0.7" top="0.75" bottom="0.75" header="0.1" footer="0.3"/>
  <pageSetup orientation="portrait" r:id="rId1"/>
  <headerFooter>
    <oddHeader>&amp;L&amp;"Arial,Bold"&amp;8 Accrual Basis&amp;C&amp;"Arial,Bold"&amp;12 Town of Glen Echo
&amp;"Arial,Bold"&amp;14 Budget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 Hall</dc:creator>
  <cp:lastModifiedBy>Town Hall</cp:lastModifiedBy>
  <dcterms:created xsi:type="dcterms:W3CDTF">2020-01-14T14:29:02Z</dcterms:created>
  <dcterms:modified xsi:type="dcterms:W3CDTF">2020-06-12T13:14:34Z</dcterms:modified>
</cp:coreProperties>
</file>